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420" windowHeight="5016" activeTab="0"/>
  </bookViews>
  <sheets>
    <sheet name="CA Sch" sheetId="1" r:id="rId1"/>
  </sheets>
  <definedNames/>
  <calcPr fullCalcOnLoad="1"/>
</workbook>
</file>

<file path=xl/comments1.xml><?xml version="1.0" encoding="utf-8"?>
<comments xmlns="http://schemas.openxmlformats.org/spreadsheetml/2006/main">
  <authors>
    <author>Lim</author>
  </authors>
  <commentList>
    <comment ref="R1" authorId="0">
      <text>
        <r>
          <rPr>
            <b/>
            <sz val="8"/>
            <rFont val="Tahoma"/>
            <family val="0"/>
          </rPr>
          <t>Lim:</t>
        </r>
        <r>
          <rPr>
            <sz val="8"/>
            <rFont val="Tahoma"/>
            <family val="0"/>
          </rPr>
          <t xml:space="preserve">
Date of Purchase
(Optional)</t>
        </r>
      </text>
    </comment>
    <comment ref="P1" authorId="0">
      <text>
        <r>
          <rPr>
            <b/>
            <sz val="8"/>
            <rFont val="Tahoma"/>
            <family val="0"/>
          </rPr>
          <t>Lim:</t>
        </r>
        <r>
          <rPr>
            <sz val="8"/>
            <rFont val="Tahoma"/>
            <family val="0"/>
          </rPr>
          <t xml:space="preserve">
Main Class
(optional)</t>
        </r>
      </text>
    </comment>
    <comment ref="Q1" authorId="0">
      <text>
        <r>
          <rPr>
            <b/>
            <sz val="8"/>
            <rFont val="Tahoma"/>
            <family val="0"/>
          </rPr>
          <t>Lim:</t>
        </r>
        <r>
          <rPr>
            <sz val="8"/>
            <rFont val="Tahoma"/>
            <family val="0"/>
          </rPr>
          <t xml:space="preserve">
Sub class
(optional)</t>
        </r>
      </text>
    </comment>
  </commentList>
</comments>
</file>

<file path=xl/sharedStrings.xml><?xml version="1.0" encoding="utf-8"?>
<sst xmlns="http://schemas.openxmlformats.org/spreadsheetml/2006/main" count="98" uniqueCount="62">
  <si>
    <t>RM</t>
  </si>
  <si>
    <t>Motor vehicle</t>
  </si>
  <si>
    <t>Allowance</t>
  </si>
  <si>
    <t>Assets</t>
  </si>
  <si>
    <t>Qualifying Expenditure (At Cost)</t>
  </si>
  <si>
    <t>Residual  Expenditure (R.E.)</t>
  </si>
  <si>
    <t>Capital Allowance</t>
  </si>
  <si>
    <t>Brought</t>
  </si>
  <si>
    <t xml:space="preserve">Carried </t>
  </si>
  <si>
    <t>R.E</t>
  </si>
  <si>
    <t>Forward</t>
  </si>
  <si>
    <t>Initial</t>
  </si>
  <si>
    <t>Annual</t>
  </si>
  <si>
    <t>B.C./</t>
  </si>
  <si>
    <t>Particulars</t>
  </si>
  <si>
    <t>Year</t>
  </si>
  <si>
    <t>(Cost)</t>
  </si>
  <si>
    <t>(Disp.)</t>
  </si>
  <si>
    <t>Rate</t>
  </si>
  <si>
    <t>Additional</t>
  </si>
  <si>
    <t>(B.A.)</t>
  </si>
  <si>
    <t xml:space="preserve">Total </t>
  </si>
  <si>
    <t>Additional/</t>
  </si>
  <si>
    <t>(Disposal)</t>
  </si>
  <si>
    <t>Office Equipment</t>
  </si>
  <si>
    <t>Furniture and Fittings</t>
  </si>
  <si>
    <t>Office Tables &amp; Chairs</t>
  </si>
  <si>
    <t>Furniture</t>
  </si>
  <si>
    <t>AG</t>
  </si>
  <si>
    <t>OF</t>
  </si>
  <si>
    <t>NBN 200</t>
  </si>
  <si>
    <t>DESCRIPTION</t>
  </si>
  <si>
    <t>AA</t>
  </si>
  <si>
    <t>#START#</t>
  </si>
  <si>
    <t>#END#</t>
  </si>
  <si>
    <t>#PM#</t>
  </si>
  <si>
    <t>BCB 100</t>
  </si>
  <si>
    <t>SUPERIOR TAXCOMP</t>
  </si>
  <si>
    <t>Computer Equipment</t>
  </si>
  <si>
    <t>Dell PC</t>
  </si>
  <si>
    <t>Photostat Machine</t>
  </si>
  <si>
    <t>YA</t>
  </si>
  <si>
    <t>QE-BF</t>
  </si>
  <si>
    <t>RE-BF</t>
  </si>
  <si>
    <t>O-COST</t>
  </si>
  <si>
    <t>E5</t>
  </si>
  <si>
    <t>A</t>
  </si>
  <si>
    <t>Original</t>
  </si>
  <si>
    <t>Cost</t>
  </si>
  <si>
    <t>E3</t>
  </si>
  <si>
    <t>Server 5</t>
  </si>
  <si>
    <t>B</t>
  </si>
  <si>
    <t>E</t>
  </si>
  <si>
    <t>HP</t>
  </si>
  <si>
    <t>MC</t>
  </si>
  <si>
    <t>SC</t>
  </si>
  <si>
    <t>DOP</t>
  </si>
  <si>
    <t>Acer Server Model 7200</t>
  </si>
  <si>
    <t>CAPITAL ALLOWANCE SCHEDULE FOR THE YEAR OF ASSESSMENT 2020</t>
  </si>
  <si>
    <t>Office Table 6X6X4 feet</t>
  </si>
  <si>
    <t>E2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</si>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</sst>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0_);_(* \(#,##0.00\);_(* &quot;-&quot;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170" fontId="2" fillId="0" borderId="0" xfId="42" applyNumberFormat="1" applyFont="1" applyFill="1" applyAlignment="1" applyProtection="1">
      <alignment horizontal="centerContinuous"/>
      <protection locked="0"/>
    </xf>
    <xf numFmtId="170" fontId="2" fillId="0" borderId="0" xfId="42" applyNumberFormat="1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170" fontId="2" fillId="0" borderId="0" xfId="42" applyNumberFormat="1" applyFont="1" applyFill="1" applyAlignment="1" applyProtection="1">
      <alignment/>
      <protection locked="0"/>
    </xf>
    <xf numFmtId="0" fontId="3" fillId="0" borderId="0" xfId="0" applyFont="1" applyFill="1" applyAlignment="1" applyProtection="1" quotePrefix="1">
      <alignment horizontal="left"/>
      <protection locked="0"/>
    </xf>
    <xf numFmtId="0" fontId="3" fillId="0" borderId="10" xfId="0" applyFont="1" applyFill="1" applyBorder="1" applyAlignment="1">
      <alignment/>
    </xf>
    <xf numFmtId="170" fontId="3" fillId="0" borderId="11" xfId="42" applyNumberFormat="1" applyFont="1" applyFill="1" applyBorder="1" applyAlignment="1">
      <alignment horizontal="center"/>
    </xf>
    <xf numFmtId="170" fontId="3" fillId="0" borderId="12" xfId="42" applyNumberFormat="1" applyFont="1" applyFill="1" applyBorder="1" applyAlignment="1">
      <alignment horizontal="center"/>
    </xf>
    <xf numFmtId="170" fontId="3" fillId="0" borderId="10" xfId="42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0" fontId="3" fillId="0" borderId="14" xfId="42" applyNumberFormat="1" applyFont="1" applyFill="1" applyBorder="1" applyAlignment="1">
      <alignment horizontal="center"/>
    </xf>
    <xf numFmtId="170" fontId="3" fillId="0" borderId="13" xfId="42" applyNumberFormat="1" applyFont="1" applyFill="1" applyBorder="1" applyAlignment="1" quotePrefix="1">
      <alignment horizontal="center"/>
    </xf>
    <xf numFmtId="0" fontId="3" fillId="0" borderId="10" xfId="0" applyFont="1" applyFill="1" applyBorder="1" applyAlignment="1" applyProtection="1">
      <alignment/>
      <protection locked="0"/>
    </xf>
    <xf numFmtId="170" fontId="3" fillId="0" borderId="11" xfId="42" applyNumberFormat="1" applyFont="1" applyFill="1" applyBorder="1" applyAlignment="1" applyProtection="1">
      <alignment horizontal="center"/>
      <protection locked="0"/>
    </xf>
    <xf numFmtId="43" fontId="3" fillId="0" borderId="10" xfId="42" applyFont="1" applyFill="1" applyBorder="1" applyAlignment="1" applyProtection="1">
      <alignment/>
      <protection locked="0"/>
    </xf>
    <xf numFmtId="170" fontId="2" fillId="0" borderId="11" xfId="42" applyNumberFormat="1" applyFont="1" applyFill="1" applyBorder="1" applyAlignment="1" applyProtection="1" quotePrefix="1">
      <alignment horizontal="left"/>
      <protection locked="0"/>
    </xf>
    <xf numFmtId="170" fontId="2" fillId="0" borderId="11" xfId="42" applyNumberFormat="1" applyFont="1" applyFill="1" applyBorder="1" applyAlignment="1" applyProtection="1">
      <alignment/>
      <protection locked="0"/>
    </xf>
    <xf numFmtId="170" fontId="2" fillId="0" borderId="10" xfId="42" applyNumberFormat="1" applyFont="1" applyFill="1" applyBorder="1" applyAlignment="1">
      <alignment/>
    </xf>
    <xf numFmtId="43" fontId="2" fillId="0" borderId="10" xfId="42" applyFont="1" applyFill="1" applyBorder="1" applyAlignment="1" applyProtection="1">
      <alignment/>
      <protection locked="0"/>
    </xf>
    <xf numFmtId="43" fontId="2" fillId="0" borderId="10" xfId="42" applyFont="1" applyFill="1" applyBorder="1" applyAlignment="1">
      <alignment/>
    </xf>
    <xf numFmtId="170" fontId="2" fillId="0" borderId="0" xfId="0" applyNumberFormat="1" applyFont="1" applyFill="1" applyAlignment="1">
      <alignment/>
    </xf>
    <xf numFmtId="170" fontId="2" fillId="0" borderId="13" xfId="42" applyNumberFormat="1" applyFont="1" applyFill="1" applyBorder="1" applyAlignment="1" applyProtection="1">
      <alignment/>
      <protection locked="0"/>
    </xf>
    <xf numFmtId="170" fontId="2" fillId="0" borderId="15" xfId="42" applyNumberFormat="1" applyFont="1" applyFill="1" applyBorder="1" applyAlignment="1" applyProtection="1">
      <alignment/>
      <protection locked="0"/>
    </xf>
    <xf numFmtId="43" fontId="2" fillId="0" borderId="0" xfId="42" applyFont="1" applyFill="1" applyBorder="1" applyAlignment="1" applyProtection="1">
      <alignment/>
      <protection locked="0"/>
    </xf>
    <xf numFmtId="170" fontId="2" fillId="0" borderId="0" xfId="42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170" fontId="0" fillId="0" borderId="0" xfId="42" applyNumberFormat="1" applyFont="1" applyFill="1" applyAlignment="1">
      <alignment/>
    </xf>
    <xf numFmtId="43" fontId="2" fillId="0" borderId="0" xfId="42" applyFont="1" applyFill="1" applyAlignment="1" applyProtection="1">
      <alignment horizontal="centerContinuous"/>
      <protection locked="0"/>
    </xf>
    <xf numFmtId="43" fontId="2" fillId="0" borderId="0" xfId="42" applyFont="1" applyFill="1" applyAlignment="1" applyProtection="1">
      <alignment/>
      <protection locked="0"/>
    </xf>
    <xf numFmtId="43" fontId="2" fillId="0" borderId="0" xfId="42" applyFont="1" applyFill="1" applyAlignment="1">
      <alignment/>
    </xf>
    <xf numFmtId="43" fontId="3" fillId="0" borderId="16" xfId="42" applyFont="1" applyFill="1" applyBorder="1" applyAlignment="1">
      <alignment/>
    </xf>
    <xf numFmtId="43" fontId="3" fillId="0" borderId="10" xfId="42" applyFont="1" applyFill="1" applyBorder="1" applyAlignment="1">
      <alignment horizontal="center"/>
    </xf>
    <xf numFmtId="43" fontId="3" fillId="0" borderId="17" xfId="42" applyFont="1" applyFill="1" applyBorder="1" applyAlignment="1">
      <alignment horizontal="center"/>
    </xf>
    <xf numFmtId="43" fontId="3" fillId="0" borderId="11" xfId="42" applyFont="1" applyFill="1" applyBorder="1" applyAlignment="1">
      <alignment horizontal="center"/>
    </xf>
    <xf numFmtId="43" fontId="3" fillId="0" borderId="13" xfId="42" applyFont="1" applyFill="1" applyBorder="1" applyAlignment="1">
      <alignment horizontal="center"/>
    </xf>
    <xf numFmtId="43" fontId="3" fillId="0" borderId="18" xfId="42" applyFont="1" applyFill="1" applyBorder="1" applyAlignment="1">
      <alignment horizontal="center"/>
    </xf>
    <xf numFmtId="43" fontId="3" fillId="0" borderId="14" xfId="42" applyFont="1" applyFill="1" applyBorder="1" applyAlignment="1">
      <alignment horizontal="center"/>
    </xf>
    <xf numFmtId="43" fontId="3" fillId="0" borderId="17" xfId="42" applyFont="1" applyFill="1" applyBorder="1" applyAlignment="1" applyProtection="1">
      <alignment horizontal="center"/>
      <protection locked="0"/>
    </xf>
    <xf numFmtId="43" fontId="2" fillId="0" borderId="17" xfId="42" applyFont="1" applyFill="1" applyBorder="1" applyAlignment="1" applyProtection="1">
      <alignment/>
      <protection locked="0"/>
    </xf>
    <xf numFmtId="43" fontId="2" fillId="0" borderId="17" xfId="42" applyFont="1" applyFill="1" applyBorder="1" applyAlignment="1">
      <alignment/>
    </xf>
    <xf numFmtId="43" fontId="2" fillId="0" borderId="11" xfId="42" applyFont="1" applyFill="1" applyBorder="1" applyAlignment="1">
      <alignment/>
    </xf>
    <xf numFmtId="43" fontId="2" fillId="0" borderId="15" xfId="42" applyFont="1" applyFill="1" applyBorder="1" applyAlignment="1" applyProtection="1">
      <alignment/>
      <protection locked="0"/>
    </xf>
    <xf numFmtId="43" fontId="0" fillId="0" borderId="0" xfId="42" applyFont="1" applyFill="1" applyAlignment="1">
      <alignment/>
    </xf>
    <xf numFmtId="1" fontId="0" fillId="0" borderId="0" xfId="0" applyNumberFormat="1" applyFill="1" applyAlignment="1">
      <alignment/>
    </xf>
    <xf numFmtId="1" fontId="2" fillId="0" borderId="0" xfId="0" applyNumberFormat="1" applyFont="1" applyFill="1" applyAlignment="1" applyProtection="1">
      <alignment horizontal="center"/>
      <protection locked="0"/>
    </xf>
    <xf numFmtId="1" fontId="2" fillId="0" borderId="0" xfId="0" applyNumberFormat="1" applyFont="1" applyFill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 applyProtection="1">
      <alignment horizontal="center"/>
      <protection locked="0"/>
    </xf>
    <xf numFmtId="1" fontId="2" fillId="0" borderId="17" xfId="42" applyNumberFormat="1" applyFont="1" applyFill="1" applyBorder="1" applyAlignment="1" applyProtection="1" quotePrefix="1">
      <alignment horizontal="center"/>
      <protection locked="0"/>
    </xf>
    <xf numFmtId="1" fontId="2" fillId="0" borderId="18" xfId="42" applyNumberFormat="1" applyFont="1" applyFill="1" applyBorder="1" applyAlignment="1" applyProtection="1">
      <alignment horizontal="center"/>
      <protection locked="0"/>
    </xf>
    <xf numFmtId="1" fontId="2" fillId="0" borderId="0" xfId="42" applyNumberFormat="1" applyFont="1" applyFill="1" applyBorder="1" applyAlignment="1" applyProtection="1">
      <alignment horizontal="center"/>
      <protection locked="0"/>
    </xf>
    <xf numFmtId="170" fontId="2" fillId="0" borderId="11" xfId="42" applyNumberFormat="1" applyFont="1" applyFill="1" applyBorder="1" applyAlignment="1" applyProtection="1">
      <alignment horizontal="left"/>
      <protection locked="0"/>
    </xf>
    <xf numFmtId="43" fontId="2" fillId="0" borderId="0" xfId="42" applyNumberFormat="1" applyFont="1" applyFill="1" applyAlignment="1" applyProtection="1">
      <alignment horizontal="centerContinuous"/>
      <protection locked="0"/>
    </xf>
    <xf numFmtId="43" fontId="2" fillId="0" borderId="0" xfId="42" applyNumberFormat="1" applyFont="1" applyFill="1" applyAlignment="1" applyProtection="1">
      <alignment/>
      <protection locked="0"/>
    </xf>
    <xf numFmtId="43" fontId="2" fillId="0" borderId="0" xfId="42" applyNumberFormat="1" applyFont="1" applyFill="1" applyAlignment="1">
      <alignment/>
    </xf>
    <xf numFmtId="43" fontId="3" fillId="0" borderId="10" xfId="42" applyNumberFormat="1" applyFont="1" applyFill="1" applyBorder="1" applyAlignment="1">
      <alignment horizontal="center"/>
    </xf>
    <xf numFmtId="43" fontId="3" fillId="0" borderId="11" xfId="42" applyNumberFormat="1" applyFont="1" applyFill="1" applyBorder="1" applyAlignment="1">
      <alignment horizontal="center"/>
    </xf>
    <xf numFmtId="43" fontId="3" fillId="0" borderId="13" xfId="42" applyNumberFormat="1" applyFont="1" applyFill="1" applyBorder="1" applyAlignment="1">
      <alignment horizontal="center"/>
    </xf>
    <xf numFmtId="43" fontId="3" fillId="0" borderId="10" xfId="42" applyNumberFormat="1" applyFont="1" applyFill="1" applyBorder="1" applyAlignment="1" applyProtection="1">
      <alignment horizontal="center"/>
      <protection locked="0"/>
    </xf>
    <xf numFmtId="43" fontId="2" fillId="0" borderId="10" xfId="42" applyNumberFormat="1" applyFont="1" applyFill="1" applyBorder="1" applyAlignment="1" applyProtection="1">
      <alignment/>
      <protection locked="0"/>
    </xf>
    <xf numFmtId="43" fontId="2" fillId="0" borderId="15" xfId="42" applyNumberFormat="1" applyFont="1" applyFill="1" applyBorder="1" applyAlignment="1" applyProtection="1">
      <alignment/>
      <protection locked="0"/>
    </xf>
    <xf numFmtId="43" fontId="2" fillId="0" borderId="0" xfId="42" applyNumberFormat="1" applyFont="1" applyFill="1" applyBorder="1" applyAlignment="1" applyProtection="1">
      <alignment/>
      <protection locked="0"/>
    </xf>
    <xf numFmtId="43" fontId="0" fillId="0" borderId="0" xfId="42" applyNumberFormat="1" applyFont="1" applyFill="1" applyAlignment="1">
      <alignment/>
    </xf>
    <xf numFmtId="9" fontId="0" fillId="0" borderId="0" xfId="57" applyNumberFormat="1" applyFont="1" applyFill="1" applyAlignment="1">
      <alignment/>
    </xf>
    <xf numFmtId="9" fontId="2" fillId="0" borderId="0" xfId="57" applyNumberFormat="1" applyFont="1" applyFill="1" applyAlignment="1" applyProtection="1">
      <alignment horizontal="centerContinuous"/>
      <protection locked="0"/>
    </xf>
    <xf numFmtId="9" fontId="2" fillId="0" borderId="0" xfId="57" applyNumberFormat="1" applyFont="1" applyFill="1" applyAlignment="1" applyProtection="1">
      <alignment/>
      <protection locked="0"/>
    </xf>
    <xf numFmtId="9" fontId="2" fillId="0" borderId="0" xfId="57" applyNumberFormat="1" applyFont="1" applyFill="1" applyAlignment="1">
      <alignment/>
    </xf>
    <xf numFmtId="9" fontId="3" fillId="0" borderId="11" xfId="57" applyNumberFormat="1" applyFont="1" applyFill="1" applyBorder="1" applyAlignment="1">
      <alignment horizontal="center"/>
    </xf>
    <xf numFmtId="9" fontId="3" fillId="0" borderId="14" xfId="57" applyNumberFormat="1" applyFont="1" applyFill="1" applyBorder="1" applyAlignment="1">
      <alignment horizontal="center"/>
    </xf>
    <xf numFmtId="9" fontId="3" fillId="0" borderId="11" xfId="57" applyNumberFormat="1" applyFont="1" applyFill="1" applyBorder="1" applyAlignment="1" applyProtection="1">
      <alignment horizontal="center"/>
      <protection locked="0"/>
    </xf>
    <xf numFmtId="9" fontId="2" fillId="0" borderId="11" xfId="57" applyNumberFormat="1" applyFont="1" applyFill="1" applyBorder="1" applyAlignment="1" applyProtection="1">
      <alignment horizontal="center"/>
      <protection locked="0"/>
    </xf>
    <xf numFmtId="9" fontId="2" fillId="0" borderId="15" xfId="57" applyNumberFormat="1" applyFont="1" applyFill="1" applyBorder="1" applyAlignment="1" applyProtection="1">
      <alignment/>
      <protection locked="0"/>
    </xf>
    <xf numFmtId="9" fontId="2" fillId="0" borderId="0" xfId="57" applyNumberFormat="1" applyFont="1" applyFill="1" applyBorder="1" applyAlignment="1" applyProtection="1">
      <alignment/>
      <protection locked="0"/>
    </xf>
    <xf numFmtId="1" fontId="3" fillId="0" borderId="0" xfId="0" applyNumberFormat="1" applyFont="1" applyFill="1" applyBorder="1" applyAlignment="1">
      <alignment horizontal="center"/>
    </xf>
    <xf numFmtId="170" fontId="3" fillId="0" borderId="0" xfId="42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42" applyNumberFormat="1" applyFont="1" applyFill="1" applyBorder="1" applyAlignment="1" applyProtection="1" quotePrefix="1">
      <alignment horizontal="center"/>
      <protection locked="0"/>
    </xf>
    <xf numFmtId="1" fontId="3" fillId="0" borderId="14" xfId="0" applyNumberFormat="1" applyFont="1" applyFill="1" applyBorder="1" applyAlignment="1">
      <alignment horizontal="center"/>
    </xf>
    <xf numFmtId="170" fontId="3" fillId="0" borderId="19" xfId="42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70" fontId="2" fillId="33" borderId="15" xfId="42" applyNumberFormat="1" applyFont="1" applyFill="1" applyBorder="1" applyAlignment="1" applyProtection="1">
      <alignment/>
      <protection locked="0"/>
    </xf>
    <xf numFmtId="43" fontId="2" fillId="33" borderId="15" xfId="42" applyFont="1" applyFill="1" applyBorder="1" applyAlignment="1" applyProtection="1">
      <alignment/>
      <protection locked="0"/>
    </xf>
    <xf numFmtId="14" fontId="2" fillId="0" borderId="0" xfId="0" applyNumberFormat="1" applyFont="1" applyFill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70" fontId="3" fillId="0" borderId="21" xfId="42" applyNumberFormat="1" applyFont="1" applyFill="1" applyBorder="1" applyAlignment="1">
      <alignment horizontal="center"/>
    </xf>
    <xf numFmtId="170" fontId="3" fillId="0" borderId="22" xfId="42" applyNumberFormat="1" applyFont="1" applyFill="1" applyBorder="1" applyAlignment="1">
      <alignment horizontal="center"/>
    </xf>
    <xf numFmtId="9" fontId="3" fillId="0" borderId="20" xfId="57" applyFont="1" applyFill="1" applyBorder="1" applyAlignment="1">
      <alignment horizontal="center"/>
    </xf>
    <xf numFmtId="9" fontId="3" fillId="0" borderId="21" xfId="57" applyFont="1" applyFill="1" applyBorder="1" applyAlignment="1">
      <alignment horizontal="center"/>
    </xf>
    <xf numFmtId="9" fontId="3" fillId="0" borderId="22" xfId="57" applyFont="1" applyFill="1" applyBorder="1" applyAlignment="1">
      <alignment horizontal="center"/>
    </xf>
    <xf numFmtId="43" fontId="3" fillId="0" borderId="20" xfId="42" applyFont="1" applyFill="1" applyBorder="1" applyAlignment="1">
      <alignment horizontal="center"/>
    </xf>
    <xf numFmtId="43" fontId="3" fillId="0" borderId="21" xfId="42" applyFont="1" applyFill="1" applyBorder="1" applyAlignment="1">
      <alignment horizontal="center"/>
    </xf>
    <xf numFmtId="43" fontId="3" fillId="0" borderId="22" xfId="42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9.140625" style="28" customWidth="1"/>
    <col min="2" max="2" width="23.8515625" style="28" customWidth="1"/>
    <col min="3" max="3" width="8.140625" style="46" bestFit="1" customWidth="1"/>
    <col min="4" max="4" width="8.140625" style="46" customWidth="1"/>
    <col min="5" max="5" width="14.421875" style="29" bestFit="1" customWidth="1"/>
    <col min="6" max="6" width="10.421875" style="29" bestFit="1" customWidth="1"/>
    <col min="7" max="7" width="9.00390625" style="29" bestFit="1" customWidth="1"/>
    <col min="8" max="8" width="7.8515625" style="66" bestFit="1" customWidth="1"/>
    <col min="9" max="9" width="14.28125" style="65" bestFit="1" customWidth="1"/>
    <col min="10" max="10" width="7.00390625" style="45" bestFit="1" customWidth="1"/>
    <col min="11" max="11" width="10.00390625" style="45" bestFit="1" customWidth="1"/>
    <col min="12" max="13" width="9.8515625" style="45" bestFit="1" customWidth="1"/>
    <col min="14" max="14" width="6.421875" style="45" bestFit="1" customWidth="1"/>
    <col min="15" max="15" width="9.8515625" style="45" bestFit="1" customWidth="1"/>
    <col min="16" max="16384" width="9.140625" style="28" customWidth="1"/>
  </cols>
  <sheetData>
    <row r="1" spans="1:18" ht="12.75">
      <c r="A1" s="28" t="s">
        <v>35</v>
      </c>
      <c r="B1" s="28" t="s">
        <v>31</v>
      </c>
      <c r="C1" s="46" t="s">
        <v>41</v>
      </c>
      <c r="D1" s="46" t="s">
        <v>44</v>
      </c>
      <c r="E1" s="29" t="s">
        <v>42</v>
      </c>
      <c r="H1" s="66" t="s">
        <v>32</v>
      </c>
      <c r="I1" s="45" t="s">
        <v>43</v>
      </c>
      <c r="P1" s="28" t="s">
        <v>54</v>
      </c>
      <c r="Q1" s="28" t="s">
        <v>55</v>
      </c>
      <c r="R1" s="45" t="s">
        <v>56</v>
      </c>
    </row>
    <row r="2" spans="2:15" s="1" customFormat="1" ht="11.25">
      <c r="B2" s="2" t="s">
        <v>37</v>
      </c>
      <c r="C2" s="47"/>
      <c r="D2" s="47"/>
      <c r="E2" s="3"/>
      <c r="F2" s="3"/>
      <c r="G2" s="3"/>
      <c r="H2" s="67"/>
      <c r="I2" s="55"/>
      <c r="J2" s="30"/>
      <c r="K2" s="30"/>
      <c r="L2" s="30"/>
      <c r="M2" s="30"/>
      <c r="N2" s="30"/>
      <c r="O2" s="30"/>
    </row>
    <row r="3" spans="2:15" s="1" customFormat="1" ht="11.25">
      <c r="B3" s="5"/>
      <c r="C3" s="47"/>
      <c r="D3" s="47"/>
      <c r="E3" s="6"/>
      <c r="F3" s="6"/>
      <c r="G3" s="6"/>
      <c r="H3" s="68"/>
      <c r="I3" s="56"/>
      <c r="J3" s="31"/>
      <c r="K3" s="31"/>
      <c r="L3" s="31"/>
      <c r="M3" s="31"/>
      <c r="N3" s="31"/>
      <c r="O3" s="31"/>
    </row>
    <row r="4" spans="2:15" s="1" customFormat="1" ht="11.25">
      <c r="B4" s="7" t="s">
        <v>58</v>
      </c>
      <c r="C4" s="47"/>
      <c r="D4" s="47"/>
      <c r="E4" s="3"/>
      <c r="F4" s="3"/>
      <c r="G4" s="3"/>
      <c r="H4" s="67"/>
      <c r="I4" s="55"/>
      <c r="J4" s="30"/>
      <c r="K4" s="30"/>
      <c r="L4" s="30"/>
      <c r="M4" s="30"/>
      <c r="N4" s="30"/>
      <c r="O4" s="30"/>
    </row>
    <row r="5" spans="3:15" s="1" customFormat="1" ht="11.25">
      <c r="C5" s="48"/>
      <c r="D5" s="48"/>
      <c r="E5" s="4"/>
      <c r="F5" s="4"/>
      <c r="G5" s="4"/>
      <c r="H5" s="69"/>
      <c r="I5" s="57"/>
      <c r="J5" s="32"/>
      <c r="K5" s="32"/>
      <c r="L5" s="32"/>
      <c r="M5" s="32"/>
      <c r="N5" s="32"/>
      <c r="O5" s="32"/>
    </row>
    <row r="6" spans="1:15" s="1" customFormat="1" ht="11.25" customHeight="1">
      <c r="A6" s="1" t="s">
        <v>33</v>
      </c>
      <c r="B6" s="87" t="s">
        <v>3</v>
      </c>
      <c r="C6" s="88"/>
      <c r="D6" s="82"/>
      <c r="E6" s="89" t="s">
        <v>4</v>
      </c>
      <c r="F6" s="89"/>
      <c r="G6" s="90"/>
      <c r="H6" s="91" t="s">
        <v>5</v>
      </c>
      <c r="I6" s="92"/>
      <c r="J6" s="92"/>
      <c r="K6" s="93"/>
      <c r="L6" s="94" t="s">
        <v>6</v>
      </c>
      <c r="M6" s="95"/>
      <c r="N6" s="96"/>
      <c r="O6" s="33"/>
    </row>
    <row r="7" spans="2:15" s="1" customFormat="1" ht="11.25" customHeight="1">
      <c r="B7" s="8"/>
      <c r="C7" s="76"/>
      <c r="D7" s="83" t="s">
        <v>47</v>
      </c>
      <c r="E7" s="77" t="s">
        <v>7</v>
      </c>
      <c r="F7" s="9"/>
      <c r="G7" s="10" t="s">
        <v>8</v>
      </c>
      <c r="H7" s="70" t="s">
        <v>32</v>
      </c>
      <c r="I7" s="58"/>
      <c r="J7" s="35"/>
      <c r="K7" s="35"/>
      <c r="L7" s="36"/>
      <c r="M7" s="36"/>
      <c r="N7" s="34"/>
      <c r="O7" s="34" t="s">
        <v>9</v>
      </c>
    </row>
    <row r="8" spans="2:15" s="1" customFormat="1" ht="11.25" customHeight="1">
      <c r="B8" s="8"/>
      <c r="C8" s="48"/>
      <c r="D8" s="83" t="s">
        <v>48</v>
      </c>
      <c r="E8" s="77" t="s">
        <v>10</v>
      </c>
      <c r="F8" s="9" t="s">
        <v>22</v>
      </c>
      <c r="G8" s="11" t="s">
        <v>10</v>
      </c>
      <c r="H8" s="70" t="s">
        <v>61</v>
      </c>
      <c r="I8" s="59" t="s">
        <v>7</v>
      </c>
      <c r="J8" s="34"/>
      <c r="K8" s="35"/>
      <c r="L8" s="36" t="s">
        <v>11</v>
      </c>
      <c r="M8" s="36" t="s">
        <v>12</v>
      </c>
      <c r="N8" s="34" t="s">
        <v>13</v>
      </c>
      <c r="O8" s="34" t="s">
        <v>8</v>
      </c>
    </row>
    <row r="9" spans="2:15" s="1" customFormat="1" ht="11.25" customHeight="1">
      <c r="B9" s="12" t="s">
        <v>14</v>
      </c>
      <c r="C9" s="80" t="s">
        <v>15</v>
      </c>
      <c r="D9" s="49"/>
      <c r="E9" s="81" t="s">
        <v>16</v>
      </c>
      <c r="F9" s="13" t="s">
        <v>23</v>
      </c>
      <c r="G9" s="14" t="s">
        <v>16</v>
      </c>
      <c r="H9" s="71" t="s">
        <v>18</v>
      </c>
      <c r="I9" s="60" t="s">
        <v>10</v>
      </c>
      <c r="J9" s="37" t="s">
        <v>17</v>
      </c>
      <c r="K9" s="38" t="s">
        <v>19</v>
      </c>
      <c r="L9" s="39" t="s">
        <v>2</v>
      </c>
      <c r="M9" s="39" t="s">
        <v>2</v>
      </c>
      <c r="N9" s="37" t="s">
        <v>20</v>
      </c>
      <c r="O9" s="37" t="s">
        <v>10</v>
      </c>
    </row>
    <row r="10" spans="2:15" s="1" customFormat="1" ht="9.75">
      <c r="B10" s="15"/>
      <c r="C10" s="50"/>
      <c r="D10" s="78"/>
      <c r="E10" s="16" t="s">
        <v>0</v>
      </c>
      <c r="F10" s="16" t="s">
        <v>0</v>
      </c>
      <c r="G10" s="11" t="s">
        <v>0</v>
      </c>
      <c r="H10" s="72"/>
      <c r="I10" s="61" t="s">
        <v>0</v>
      </c>
      <c r="J10" s="40" t="s">
        <v>0</v>
      </c>
      <c r="K10" s="35" t="s">
        <v>0</v>
      </c>
      <c r="L10" s="36"/>
      <c r="M10" s="36"/>
      <c r="N10" s="34"/>
      <c r="O10" s="34" t="s">
        <v>0</v>
      </c>
    </row>
    <row r="11" spans="1:15" s="1" customFormat="1" ht="9.75">
      <c r="A11" s="1" t="s">
        <v>28</v>
      </c>
      <c r="B11" s="17" t="s">
        <v>38</v>
      </c>
      <c r="C11" s="51"/>
      <c r="D11" s="79"/>
      <c r="E11" s="18"/>
      <c r="F11" s="19"/>
      <c r="G11" s="20"/>
      <c r="H11" s="73"/>
      <c r="I11" s="62"/>
      <c r="J11" s="41"/>
      <c r="K11" s="42"/>
      <c r="L11" s="43"/>
      <c r="M11" s="43"/>
      <c r="N11" s="22"/>
      <c r="O11" s="22"/>
    </row>
    <row r="12" spans="1:18" s="1" customFormat="1" ht="9.75">
      <c r="A12" s="1" t="s">
        <v>29</v>
      </c>
      <c r="B12" s="21" t="s">
        <v>39</v>
      </c>
      <c r="C12" s="51">
        <v>2005</v>
      </c>
      <c r="D12" s="20">
        <v>4000</v>
      </c>
      <c r="E12" s="18">
        <v>4000</v>
      </c>
      <c r="F12" s="19">
        <v>0</v>
      </c>
      <c r="G12" s="20">
        <f>SUM(E12:F12)</f>
        <v>4000</v>
      </c>
      <c r="H12" s="73">
        <v>0.4</v>
      </c>
      <c r="I12" s="62">
        <v>0</v>
      </c>
      <c r="J12" s="41">
        <v>0</v>
      </c>
      <c r="K12" s="42">
        <v>0</v>
      </c>
      <c r="L12" s="43">
        <f>K12*0.2</f>
        <v>0</v>
      </c>
      <c r="M12" s="43">
        <v>0</v>
      </c>
      <c r="N12" s="22">
        <v>0</v>
      </c>
      <c r="O12" s="22">
        <f>SUM(I12:N12)</f>
        <v>0</v>
      </c>
      <c r="P12" s="1" t="s">
        <v>45</v>
      </c>
      <c r="Q12" s="1" t="s">
        <v>46</v>
      </c>
      <c r="R12" s="86">
        <v>38038</v>
      </c>
    </row>
    <row r="13" spans="1:17" s="1" customFormat="1" ht="9.75">
      <c r="A13" s="1" t="s">
        <v>29</v>
      </c>
      <c r="B13" s="21" t="s">
        <v>50</v>
      </c>
      <c r="C13" s="51">
        <v>2006</v>
      </c>
      <c r="D13" s="20">
        <v>5000</v>
      </c>
      <c r="E13" s="18">
        <v>5000</v>
      </c>
      <c r="F13" s="19">
        <v>0</v>
      </c>
      <c r="G13" s="20">
        <f aca="true" t="shared" si="0" ref="G13:G23">SUM(E13:F13)</f>
        <v>5000</v>
      </c>
      <c r="H13" s="73">
        <v>0.4</v>
      </c>
      <c r="I13" s="62">
        <v>2000</v>
      </c>
      <c r="J13" s="41">
        <v>0</v>
      </c>
      <c r="K13" s="42">
        <v>0</v>
      </c>
      <c r="L13" s="43">
        <f>-F13*0.2</f>
        <v>0</v>
      </c>
      <c r="M13" s="43">
        <v>-2000</v>
      </c>
      <c r="N13" s="22">
        <v>0</v>
      </c>
      <c r="O13" s="22">
        <f>SUM(I13:N13)</f>
        <v>0</v>
      </c>
      <c r="P13" s="1" t="s">
        <v>45</v>
      </c>
      <c r="Q13" s="1" t="s">
        <v>46</v>
      </c>
    </row>
    <row r="14" spans="1:16" s="1" customFormat="1" ht="9.75">
      <c r="A14" s="1" t="s">
        <v>29</v>
      </c>
      <c r="B14" s="21" t="s">
        <v>57</v>
      </c>
      <c r="C14" s="51">
        <v>2020</v>
      </c>
      <c r="D14" s="20">
        <v>10000</v>
      </c>
      <c r="E14" s="18">
        <v>0</v>
      </c>
      <c r="F14" s="19">
        <v>10000</v>
      </c>
      <c r="G14" s="20">
        <f>SUM(E14:F14)</f>
        <v>10000</v>
      </c>
      <c r="H14" s="73">
        <v>0.4</v>
      </c>
      <c r="I14" s="62">
        <v>0</v>
      </c>
      <c r="J14" s="41">
        <v>0</v>
      </c>
      <c r="K14" s="42">
        <v>10000</v>
      </c>
      <c r="L14" s="43">
        <f>-F14*0.2</f>
        <v>-2000</v>
      </c>
      <c r="M14" s="43">
        <f>-G14*H14</f>
        <v>-4000</v>
      </c>
      <c r="N14" s="22">
        <v>0</v>
      </c>
      <c r="O14" s="22">
        <f>SUM(I14:N14)</f>
        <v>4000</v>
      </c>
      <c r="P14" s="1" t="s">
        <v>45</v>
      </c>
    </row>
    <row r="15" spans="2:15" s="1" customFormat="1" ht="9.75">
      <c r="B15" s="21"/>
      <c r="C15" s="51"/>
      <c r="D15" s="20"/>
      <c r="E15" s="18"/>
      <c r="F15" s="19"/>
      <c r="G15" s="20"/>
      <c r="H15" s="73"/>
      <c r="I15" s="62"/>
      <c r="J15" s="41"/>
      <c r="K15" s="42"/>
      <c r="L15" s="43"/>
      <c r="M15" s="43"/>
      <c r="N15" s="22"/>
      <c r="O15" s="22"/>
    </row>
    <row r="16" spans="1:15" s="1" customFormat="1" ht="9.75">
      <c r="A16" s="1" t="s">
        <v>28</v>
      </c>
      <c r="B16" s="17" t="s">
        <v>24</v>
      </c>
      <c r="C16" s="51"/>
      <c r="D16" s="20"/>
      <c r="E16" s="18"/>
      <c r="F16" s="19"/>
      <c r="G16" s="20"/>
      <c r="H16" s="73"/>
      <c r="I16" s="62"/>
      <c r="J16" s="41"/>
      <c r="K16" s="42"/>
      <c r="L16" s="43"/>
      <c r="M16" s="43"/>
      <c r="N16" s="22"/>
      <c r="O16" s="22"/>
    </row>
    <row r="17" spans="1:17" s="1" customFormat="1" ht="9.75">
      <c r="A17" s="1" t="s">
        <v>29</v>
      </c>
      <c r="B17" s="21" t="s">
        <v>40</v>
      </c>
      <c r="C17" s="51">
        <v>2004</v>
      </c>
      <c r="D17" s="20">
        <v>6000</v>
      </c>
      <c r="E17" s="18">
        <v>6000</v>
      </c>
      <c r="F17" s="19">
        <v>0</v>
      </c>
      <c r="G17" s="20">
        <f t="shared" si="0"/>
        <v>6000</v>
      </c>
      <c r="H17" s="73">
        <v>0.1</v>
      </c>
      <c r="I17" s="62">
        <v>3000</v>
      </c>
      <c r="J17" s="41">
        <v>0</v>
      </c>
      <c r="K17" s="42">
        <v>0</v>
      </c>
      <c r="L17" s="43">
        <f>K17*0.2</f>
        <v>0</v>
      </c>
      <c r="M17" s="43">
        <f>-G17*H17</f>
        <v>-600</v>
      </c>
      <c r="N17" s="22">
        <v>0</v>
      </c>
      <c r="O17" s="22">
        <f>SUM(I17:N17)</f>
        <v>2400</v>
      </c>
      <c r="P17" s="1" t="s">
        <v>49</v>
      </c>
      <c r="Q17" s="1" t="s">
        <v>46</v>
      </c>
    </row>
    <row r="18" spans="1:17" s="1" customFormat="1" ht="9.75">
      <c r="A18" s="1" t="s">
        <v>29</v>
      </c>
      <c r="B18" s="21" t="s">
        <v>24</v>
      </c>
      <c r="C18" s="51">
        <v>2005</v>
      </c>
      <c r="D18" s="20">
        <v>7000</v>
      </c>
      <c r="E18" s="54">
        <v>7000</v>
      </c>
      <c r="F18" s="18">
        <v>0</v>
      </c>
      <c r="G18" s="20">
        <f t="shared" si="0"/>
        <v>7000</v>
      </c>
      <c r="H18" s="73">
        <v>0.1</v>
      </c>
      <c r="I18" s="62">
        <v>800</v>
      </c>
      <c r="J18" s="41">
        <v>0</v>
      </c>
      <c r="K18" s="42">
        <v>0</v>
      </c>
      <c r="L18" s="43">
        <f>-K18*0.2</f>
        <v>0</v>
      </c>
      <c r="M18" s="43">
        <f>-G18*H18</f>
        <v>-700</v>
      </c>
      <c r="N18" s="22">
        <v>0</v>
      </c>
      <c r="O18" s="22">
        <f>SUM(I18:N18)</f>
        <v>100</v>
      </c>
      <c r="P18" s="1" t="s">
        <v>49</v>
      </c>
      <c r="Q18" s="1" t="s">
        <v>46</v>
      </c>
    </row>
    <row r="19" spans="1:18" s="1" customFormat="1" ht="9.75">
      <c r="A19" s="1" t="s">
        <v>29</v>
      </c>
      <c r="B19" s="21" t="s">
        <v>59</v>
      </c>
      <c r="C19" s="51">
        <v>2020</v>
      </c>
      <c r="D19" s="20">
        <v>14000</v>
      </c>
      <c r="E19" s="18">
        <v>0</v>
      </c>
      <c r="F19" s="18">
        <v>14000</v>
      </c>
      <c r="G19" s="20">
        <f>SUM(E19:F19)</f>
        <v>14000</v>
      </c>
      <c r="H19" s="73">
        <v>0.1</v>
      </c>
      <c r="I19" s="62">
        <v>0</v>
      </c>
      <c r="J19" s="41">
        <v>0</v>
      </c>
      <c r="K19" s="42">
        <v>14000</v>
      </c>
      <c r="L19" s="43">
        <f>-K19*0.2</f>
        <v>-2800</v>
      </c>
      <c r="M19" s="43">
        <f>-G19*H19</f>
        <v>-1400</v>
      </c>
      <c r="N19" s="22">
        <v>0</v>
      </c>
      <c r="O19" s="22">
        <f>SUM(I19:N19)</f>
        <v>9800</v>
      </c>
      <c r="P19" s="1" t="s">
        <v>60</v>
      </c>
      <c r="Q19" s="1" t="s">
        <v>61</v>
      </c>
      <c r="R19" s="86">
        <v>43882</v>
      </c>
    </row>
    <row r="20" spans="2:15" s="1" customFormat="1" ht="9.75">
      <c r="B20" s="21"/>
      <c r="C20" s="51"/>
      <c r="D20" s="20"/>
      <c r="E20" s="18"/>
      <c r="F20" s="18"/>
      <c r="G20" s="20"/>
      <c r="H20" s="73"/>
      <c r="I20" s="62"/>
      <c r="J20" s="41"/>
      <c r="K20" s="42"/>
      <c r="L20" s="43"/>
      <c r="M20" s="43"/>
      <c r="N20" s="22"/>
      <c r="O20" s="22"/>
    </row>
    <row r="21" spans="1:15" s="1" customFormat="1" ht="9.75">
      <c r="A21" s="1" t="s">
        <v>28</v>
      </c>
      <c r="B21" s="17" t="s">
        <v>25</v>
      </c>
      <c r="C21" s="51"/>
      <c r="D21" s="20"/>
      <c r="E21" s="18"/>
      <c r="F21" s="18"/>
      <c r="G21" s="20"/>
      <c r="H21" s="73"/>
      <c r="I21" s="62"/>
      <c r="J21" s="41"/>
      <c r="K21" s="42"/>
      <c r="L21" s="43"/>
      <c r="M21" s="43"/>
      <c r="N21" s="22"/>
      <c r="O21" s="22"/>
    </row>
    <row r="22" spans="1:17" s="1" customFormat="1" ht="9.75">
      <c r="A22" s="1" t="s">
        <v>29</v>
      </c>
      <c r="B22" s="21" t="s">
        <v>26</v>
      </c>
      <c r="C22" s="51">
        <v>2005</v>
      </c>
      <c r="D22" s="20">
        <v>1000</v>
      </c>
      <c r="E22" s="18">
        <v>1000</v>
      </c>
      <c r="F22" s="18">
        <v>0</v>
      </c>
      <c r="G22" s="20">
        <f t="shared" si="0"/>
        <v>1000</v>
      </c>
      <c r="H22" s="73">
        <v>0.1</v>
      </c>
      <c r="I22" s="62">
        <v>600</v>
      </c>
      <c r="J22" s="41">
        <v>0</v>
      </c>
      <c r="K22" s="42">
        <f>F22</f>
        <v>0</v>
      </c>
      <c r="L22" s="43">
        <f>-K22*0.2</f>
        <v>0</v>
      </c>
      <c r="M22" s="43">
        <f>-G22*H22</f>
        <v>-100</v>
      </c>
      <c r="N22" s="22">
        <v>0</v>
      </c>
      <c r="O22" s="22">
        <f>SUM(I22:N22)</f>
        <v>500</v>
      </c>
      <c r="P22" s="1" t="s">
        <v>49</v>
      </c>
      <c r="Q22" s="1" t="s">
        <v>46</v>
      </c>
    </row>
    <row r="23" spans="1:17" s="1" customFormat="1" ht="9.75">
      <c r="A23" s="1" t="s">
        <v>29</v>
      </c>
      <c r="B23" s="21" t="s">
        <v>27</v>
      </c>
      <c r="C23" s="51">
        <v>2006</v>
      </c>
      <c r="D23" s="20">
        <v>1500</v>
      </c>
      <c r="E23" s="18">
        <v>1500</v>
      </c>
      <c r="F23" s="18">
        <v>0</v>
      </c>
      <c r="G23" s="20">
        <f t="shared" si="0"/>
        <v>1500</v>
      </c>
      <c r="H23" s="73">
        <v>0.1</v>
      </c>
      <c r="I23" s="62">
        <v>1050</v>
      </c>
      <c r="J23" s="41">
        <v>0</v>
      </c>
      <c r="K23" s="42">
        <f>F23</f>
        <v>0</v>
      </c>
      <c r="L23" s="43">
        <f>-K23*0.2</f>
        <v>0</v>
      </c>
      <c r="M23" s="43">
        <f>-G23*H23</f>
        <v>-150</v>
      </c>
      <c r="N23" s="22">
        <v>0</v>
      </c>
      <c r="O23" s="22">
        <f>SUM(I23:N23)</f>
        <v>900</v>
      </c>
      <c r="P23" s="1" t="s">
        <v>49</v>
      </c>
      <c r="Q23" s="1" t="s">
        <v>46</v>
      </c>
    </row>
    <row r="24" spans="2:15" s="1" customFormat="1" ht="9.75">
      <c r="B24" s="21"/>
      <c r="C24" s="51"/>
      <c r="D24" s="20"/>
      <c r="E24" s="18"/>
      <c r="F24" s="18"/>
      <c r="G24" s="20"/>
      <c r="H24" s="73"/>
      <c r="I24" s="62"/>
      <c r="J24" s="41"/>
      <c r="K24" s="42"/>
      <c r="L24" s="43"/>
      <c r="M24" s="43"/>
      <c r="N24" s="22"/>
      <c r="O24" s="22"/>
    </row>
    <row r="25" spans="1:15" s="1" customFormat="1" ht="9.75">
      <c r="A25" s="1" t="s">
        <v>28</v>
      </c>
      <c r="B25" s="17" t="s">
        <v>1</v>
      </c>
      <c r="C25" s="51"/>
      <c r="D25" s="20"/>
      <c r="E25" s="18"/>
      <c r="F25" s="18"/>
      <c r="G25" s="20"/>
      <c r="H25" s="73"/>
      <c r="I25" s="62"/>
      <c r="J25" s="41"/>
      <c r="K25" s="42"/>
      <c r="L25" s="43"/>
      <c r="M25" s="43"/>
      <c r="N25" s="22"/>
      <c r="O25" s="22"/>
    </row>
    <row r="26" spans="1:15" s="1" customFormat="1" ht="9.75">
      <c r="A26" s="1" t="s">
        <v>51</v>
      </c>
      <c r="B26" s="21" t="s">
        <v>30</v>
      </c>
      <c r="C26" s="51">
        <v>2003</v>
      </c>
      <c r="D26" s="20">
        <v>6000</v>
      </c>
      <c r="E26" s="18">
        <v>1000</v>
      </c>
      <c r="F26" s="18">
        <v>0</v>
      </c>
      <c r="G26" s="20">
        <f>SUM(E26:F26)</f>
        <v>1000</v>
      </c>
      <c r="H26" s="73">
        <v>0.2</v>
      </c>
      <c r="I26" s="62">
        <v>0</v>
      </c>
      <c r="J26" s="41">
        <v>0</v>
      </c>
      <c r="K26" s="42">
        <v>0</v>
      </c>
      <c r="L26" s="43">
        <f>-K26*0.2</f>
        <v>0</v>
      </c>
      <c r="M26" s="43">
        <v>0</v>
      </c>
      <c r="N26" s="22">
        <v>0</v>
      </c>
      <c r="O26" s="22">
        <f>SUM(I26:N26)</f>
        <v>0</v>
      </c>
    </row>
    <row r="27" spans="2:15" s="1" customFormat="1" ht="9.75">
      <c r="B27" s="21"/>
      <c r="C27" s="51">
        <v>2004</v>
      </c>
      <c r="D27" s="20"/>
      <c r="E27" s="18">
        <v>2000</v>
      </c>
      <c r="F27" s="18">
        <v>0</v>
      </c>
      <c r="G27" s="20">
        <f>SUM(E27:F27)</f>
        <v>2000</v>
      </c>
      <c r="H27" s="73">
        <v>0.2</v>
      </c>
      <c r="I27" s="62">
        <v>400</v>
      </c>
      <c r="J27" s="41">
        <v>0</v>
      </c>
      <c r="K27" s="42">
        <v>0</v>
      </c>
      <c r="L27" s="43">
        <f>-K27*0.2</f>
        <v>0</v>
      </c>
      <c r="M27" s="43">
        <f>-G27*H27</f>
        <v>-400</v>
      </c>
      <c r="N27" s="22">
        <v>0</v>
      </c>
      <c r="O27" s="22">
        <f>SUM(I27:N27)</f>
        <v>0</v>
      </c>
    </row>
    <row r="28" spans="1:15" s="1" customFormat="1" ht="9.75">
      <c r="A28" s="1" t="s">
        <v>52</v>
      </c>
      <c r="B28" s="21"/>
      <c r="C28" s="51">
        <v>2005</v>
      </c>
      <c r="D28" s="20"/>
      <c r="E28" s="18">
        <v>3000</v>
      </c>
      <c r="F28" s="18">
        <v>0</v>
      </c>
      <c r="G28" s="20">
        <f>SUM(E28:F28)</f>
        <v>3000</v>
      </c>
      <c r="H28" s="73">
        <v>0.2</v>
      </c>
      <c r="I28" s="62">
        <v>1200</v>
      </c>
      <c r="J28" s="41">
        <v>0</v>
      </c>
      <c r="K28" s="42">
        <v>0</v>
      </c>
      <c r="L28" s="43">
        <v>0</v>
      </c>
      <c r="M28" s="43">
        <f>-G28*H28</f>
        <v>-600</v>
      </c>
      <c r="N28" s="22">
        <v>0</v>
      </c>
      <c r="O28" s="22">
        <f>SUM(I28:N28)</f>
        <v>600</v>
      </c>
    </row>
    <row r="29" spans="1:15" s="1" customFormat="1" ht="9.75">
      <c r="A29" s="1" t="s">
        <v>53</v>
      </c>
      <c r="B29" s="21" t="s">
        <v>36</v>
      </c>
      <c r="C29" s="51">
        <v>2005</v>
      </c>
      <c r="D29" s="20">
        <v>4000</v>
      </c>
      <c r="E29" s="18">
        <v>4000</v>
      </c>
      <c r="F29" s="18">
        <v>0</v>
      </c>
      <c r="G29" s="20">
        <f>SUM(E29:F29)</f>
        <v>4000</v>
      </c>
      <c r="H29" s="73">
        <v>0.2</v>
      </c>
      <c r="I29" s="62">
        <v>1600</v>
      </c>
      <c r="J29" s="41">
        <v>0</v>
      </c>
      <c r="K29" s="42">
        <v>0</v>
      </c>
      <c r="L29" s="43">
        <v>0</v>
      </c>
      <c r="M29" s="43">
        <f>-G29*H29</f>
        <v>-800</v>
      </c>
      <c r="N29" s="22">
        <v>0</v>
      </c>
      <c r="O29" s="22">
        <f>SUM(I29:N29)</f>
        <v>800</v>
      </c>
    </row>
    <row r="30" spans="1:17" s="23" customFormat="1" ht="9.75">
      <c r="A30" s="1" t="s">
        <v>34</v>
      </c>
      <c r="B30" s="21"/>
      <c r="C30" s="51"/>
      <c r="D30" s="20"/>
      <c r="E30" s="18"/>
      <c r="F30" s="18"/>
      <c r="G30" s="20"/>
      <c r="H30" s="73"/>
      <c r="I30" s="62"/>
      <c r="J30" s="41"/>
      <c r="K30" s="42"/>
      <c r="L30" s="43"/>
      <c r="M30" s="43"/>
      <c r="N30" s="22"/>
      <c r="O30" s="22"/>
      <c r="P30" s="1"/>
      <c r="Q30" s="1"/>
    </row>
    <row r="31" spans="1:17" s="1" customFormat="1" ht="9.75">
      <c r="A31" s="23"/>
      <c r="B31" s="24" t="s">
        <v>21</v>
      </c>
      <c r="C31" s="52"/>
      <c r="D31" s="25">
        <f>SUM(D11:D30)</f>
        <v>58500</v>
      </c>
      <c r="E31" s="25">
        <f>SUM(E11:E30)</f>
        <v>34500</v>
      </c>
      <c r="F31" s="25">
        <f>SUM(F11:F30)</f>
        <v>24000</v>
      </c>
      <c r="G31" s="84">
        <f>SUM(G11:G30)</f>
        <v>58500</v>
      </c>
      <c r="H31" s="74"/>
      <c r="I31" s="63">
        <f>SUM(I11:I30)</f>
        <v>10650</v>
      </c>
      <c r="J31" s="44">
        <f>SUM(J11:J30)</f>
        <v>0</v>
      </c>
      <c r="K31" s="44">
        <f>SUM(K11:K30)</f>
        <v>24000</v>
      </c>
      <c r="L31" s="44">
        <f>SUM(L11:L30)</f>
        <v>-4800</v>
      </c>
      <c r="M31" s="44">
        <f>SUM(M11:M30)</f>
        <v>-10750</v>
      </c>
      <c r="N31" s="44">
        <f>SUM(N11:N30)</f>
        <v>0</v>
      </c>
      <c r="O31" s="85">
        <f>SUM(O11:O30)</f>
        <v>19100</v>
      </c>
      <c r="P31" s="23"/>
      <c r="Q31" s="23"/>
    </row>
    <row r="32" spans="1:17" ht="12.75">
      <c r="A32" s="1"/>
      <c r="B32" s="26"/>
      <c r="C32" s="53"/>
      <c r="D32" s="53"/>
      <c r="E32" s="27"/>
      <c r="F32" s="27"/>
      <c r="G32" s="27"/>
      <c r="H32" s="75"/>
      <c r="I32" s="64"/>
      <c r="J32" s="26"/>
      <c r="K32" s="26"/>
      <c r="L32" s="26"/>
      <c r="M32" s="26"/>
      <c r="N32" s="26"/>
      <c r="O32" s="26"/>
      <c r="P32" s="1"/>
      <c r="Q32" s="1"/>
    </row>
  </sheetData>
  <sheetProtection/>
  <mergeCells count="4">
    <mergeCell ref="B6:C6"/>
    <mergeCell ref="E6:G6"/>
    <mergeCell ref="H6:K6"/>
    <mergeCell ref="L6:N6"/>
  </mergeCells>
  <printOptions/>
  <pageMargins left="1.1811023622047245" right="0.7874015748031497" top="0.32" bottom="0.33" header="0" footer="0"/>
  <pageSetup horizontalDpi="360" verticalDpi="36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cp:lastPrinted>2005-03-29T05:14:34Z</cp:lastPrinted>
  <dcterms:created xsi:type="dcterms:W3CDTF">1999-04-16T08:48:36Z</dcterms:created>
  <dcterms:modified xsi:type="dcterms:W3CDTF">2021-11-05T06:18:46Z</dcterms:modified>
  <cp:category/>
  <cp:version/>
  <cp:contentType/>
  <cp:contentStatus/>
</cp:coreProperties>
</file>